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1bd036709cb3c83/OneDrive/Professor/Aulas/Materiais/Aplicativos Informatizados/4 - Excel/Excel/"/>
    </mc:Choice>
  </mc:AlternateContent>
  <xr:revisionPtr revIDLastSave="189" documentId="8_{B9E8016D-84FD-4E7D-AD8D-BEDE5A25E4A6}" xr6:coauthVersionLast="47" xr6:coauthVersionMax="47" xr10:uidLastSave="{70FD510F-CA1F-4145-8634-D4D537CB5828}"/>
  <bookViews>
    <workbookView xWindow="-120" yWindow="-120" windowWidth="20730" windowHeight="11040" xr2:uid="{00000000-000D-0000-FFFF-FFFF00000000}"/>
  </bookViews>
  <sheets>
    <sheet name="Folha Novembro" sheetId="1" r:id="rId1"/>
  </sheets>
  <definedNames>
    <definedName name="_xlnm.Print_Area" localSheetId="0">'Folha Novembro'!$A$1:$T$53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 l="1"/>
  <c r="O4" i="1"/>
  <c r="O27" i="1"/>
  <c r="O10" i="1"/>
  <c r="O9" i="1"/>
  <c r="O24" i="1"/>
  <c r="O8" i="1"/>
  <c r="O23" i="1"/>
  <c r="O15" i="1"/>
  <c r="O7" i="1"/>
  <c r="O20" i="1"/>
  <c r="O11" i="1"/>
  <c r="O26" i="1"/>
  <c r="O25" i="1"/>
  <c r="O22" i="1"/>
  <c r="O14" i="1"/>
  <c r="O6" i="1"/>
  <c r="O12" i="1"/>
  <c r="O19" i="1"/>
  <c r="O18" i="1"/>
  <c r="O17" i="1"/>
  <c r="O16" i="1"/>
  <c r="O21" i="1"/>
  <c r="O13" i="1"/>
  <c r="O5" i="1"/>
  <c r="T25" i="1" l="1"/>
  <c r="T27" i="1"/>
  <c r="T22" i="1"/>
  <c r="T8" i="1"/>
  <c r="T14" i="1"/>
  <c r="T24" i="1"/>
  <c r="T23" i="1"/>
  <c r="T9" i="1"/>
  <c r="T4" i="1"/>
  <c r="T13" i="1"/>
  <c r="T11" i="1"/>
  <c r="T10" i="1"/>
  <c r="T16" i="1"/>
  <c r="T6" i="1"/>
  <c r="T12" i="1"/>
  <c r="T26" i="1"/>
  <c r="T15" i="1"/>
  <c r="T19" i="1"/>
  <c r="T7" i="1"/>
  <c r="T5" i="1"/>
  <c r="T21" i="1"/>
  <c r="T18" i="1"/>
  <c r="T17" i="1"/>
  <c r="T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 usuário do Microsoft Office satisfeito</author>
    <author>Eric</author>
    <author>People Computacao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Neste Campo é digitado o código do cargo do funcionário. 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Neste Campo é digitado o nome completo do funcionário.</t>
        </r>
      </text>
    </comment>
    <comment ref="C3" authorId="0" shapeId="0" xr:uid="{00000000-0006-0000-0000-000003000000}">
      <text>
        <r>
          <rPr>
            <sz val="8"/>
            <color indexed="81"/>
            <rFont val="Tahoma"/>
            <family val="2"/>
          </rPr>
          <t>Neste Campo é digitado uma Função "PROCV" para retornar o cargo do funcionário automaticamente.</t>
        </r>
      </text>
    </comment>
    <comment ref="D3" authorId="0" shapeId="0" xr:uid="{00000000-0006-0000-0000-000004000000}">
      <text>
        <r>
          <rPr>
            <sz val="8"/>
            <color indexed="81"/>
            <rFont val="Tahoma"/>
            <family val="2"/>
          </rPr>
          <t>Neste Campo é digitado uma Função "PROCV" para retornar o Valor da Hora trabalhada pelo funcionário.</t>
        </r>
      </text>
    </comment>
    <comment ref="G3" authorId="0" shapeId="0" xr:uid="{00000000-0006-0000-0000-000005000000}">
      <text>
        <r>
          <rPr>
            <sz val="8"/>
            <color indexed="81"/>
            <rFont val="Tahoma"/>
            <family val="2"/>
          </rPr>
          <t>Neste Campo é digitado uma Fórmula para descobrir a quantidade de horas que o funcionário deixará de receber.</t>
        </r>
      </text>
    </comment>
    <comment ref="H3" authorId="0" shapeId="0" xr:uid="{00000000-0006-0000-0000-000006000000}">
      <text>
        <r>
          <rPr>
            <sz val="8"/>
            <color indexed="81"/>
            <rFont val="Tahoma"/>
            <family val="2"/>
          </rPr>
          <t>Neste Campo é digitado uma Fórmula para descobrir o valor do SALÁRO BRUTO do funcionário.</t>
        </r>
      </text>
    </comment>
    <comment ref="I3" authorId="1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Neste campo será utilizada a função PROCV para retornar o Piso Salarial de cada cargo.
</t>
        </r>
      </text>
    </comment>
    <comment ref="J3" authorId="0" shapeId="0" xr:uid="{00000000-0006-0000-0000-000008000000}">
      <text>
        <r>
          <rPr>
            <sz val="8"/>
            <color indexed="81"/>
            <rFont val="Tahoma"/>
            <family val="2"/>
          </rPr>
          <t>Neste Campo é digitado a quantidade de filhos do funcionário.</t>
        </r>
      </text>
    </comment>
    <comment ref="K3" authorId="0" shapeId="0" xr:uid="{00000000-0006-0000-0000-000009000000}">
      <text>
        <r>
          <rPr>
            <sz val="8"/>
            <color indexed="81"/>
            <rFont val="Tahoma"/>
            <family val="2"/>
          </rPr>
          <t>Neste Campo é digitado a Função "SE" para calcular o valor do Salário Família do funcionário.</t>
        </r>
      </text>
    </comment>
    <comment ref="L3" authorId="0" shapeId="0" xr:uid="{00000000-0006-0000-0000-00000A000000}">
      <text>
        <r>
          <rPr>
            <sz val="8"/>
            <color indexed="81"/>
            <rFont val="Tahoma"/>
            <family val="2"/>
          </rPr>
          <t>Neste Campo é digitado uma Fórmula para descobrir o desconto do Fundo de Garantia que será de 8%.</t>
        </r>
      </text>
    </comment>
    <comment ref="M3" authorId="0" shapeId="0" xr:uid="{00000000-0006-0000-0000-00000B000000}">
      <text>
        <r>
          <rPr>
            <sz val="8"/>
            <color indexed="81"/>
            <rFont val="Tahoma"/>
            <family val="2"/>
          </rPr>
          <t>Neste Campo é digitado uma Função PROCV para calcular o desconto de INSS do funcionário.</t>
        </r>
      </text>
    </comment>
    <comment ref="N3" authorId="0" shapeId="0" xr:uid="{00000000-0006-0000-0000-00000C000000}">
      <text>
        <r>
          <rPr>
            <sz val="8"/>
            <color indexed="81"/>
            <rFont val="Tahoma"/>
            <family val="2"/>
          </rPr>
          <t>Neste Campo é digitado uma Função PROCV para calcular o desconto de IR do funcionário.</t>
        </r>
      </text>
    </comment>
    <comment ref="O3" authorId="0" shapeId="0" xr:uid="{00000000-0006-0000-0000-00000D000000}">
      <text>
        <r>
          <rPr>
            <sz val="8"/>
            <color indexed="81"/>
            <rFont val="Tahoma"/>
            <family val="2"/>
          </rPr>
          <t>Neste Campo é digitado uma Fórmula para calcular o desconto de Vale Transporte do funcionário.</t>
        </r>
      </text>
    </comment>
    <comment ref="P3" authorId="0" shapeId="0" xr:uid="{00000000-0006-0000-0000-00000E000000}">
      <text>
        <r>
          <rPr>
            <sz val="8"/>
            <color indexed="81"/>
            <rFont val="Tahoma"/>
            <family val="2"/>
          </rPr>
          <t>Neste Campo é digitado uma Fórmula para calcular o desconto de Vale Refeição do funcionário.</t>
        </r>
      </text>
    </comment>
    <comment ref="Q3" authorId="0" shapeId="0" xr:uid="{00000000-0006-0000-0000-00000F000000}">
      <text>
        <r>
          <rPr>
            <sz val="8"/>
            <color indexed="81"/>
            <rFont val="Tahoma"/>
            <family val="2"/>
          </rPr>
          <t>Neste Campo é digitado o Adiantamento Salarial do funcionário que será de 40%</t>
        </r>
      </text>
    </comment>
    <comment ref="R3" authorId="0" shapeId="0" xr:uid="{00000000-0006-0000-0000-000010000000}">
      <text>
        <r>
          <rPr>
            <sz val="8"/>
            <color indexed="81"/>
            <rFont val="Tahoma"/>
            <family val="2"/>
          </rPr>
          <t>Neste Campo é digitado uma Fórmula para calcular o valor pago do Adiantamento ao funcionário.</t>
        </r>
      </text>
    </comment>
    <comment ref="S3" authorId="0" shapeId="0" xr:uid="{00000000-0006-0000-0000-000011000000}">
      <text>
        <r>
          <rPr>
            <sz val="8"/>
            <color indexed="81"/>
            <rFont val="Tahoma"/>
            <family val="2"/>
          </rPr>
          <t>Neste Campo é digitado todo e qualquer prêmio cedido ao funcionário. 
Obs.: o prêmio deverá ser descriminado.</t>
        </r>
      </text>
    </comment>
    <comment ref="T3" authorId="2" shapeId="0" xr:uid="{00000000-0006-0000-0000-000012000000}">
      <text>
        <r>
          <rPr>
            <sz val="8"/>
            <color indexed="81"/>
            <rFont val="Tahoma"/>
            <family val="2"/>
          </rPr>
          <t>Neste campo é digitado uma Fórmula para descobrir o Salário Liquido do funcionário.</t>
        </r>
      </text>
    </comment>
  </commentList>
</comments>
</file>

<file path=xl/sharedStrings.xml><?xml version="1.0" encoding="utf-8"?>
<sst xmlns="http://schemas.openxmlformats.org/spreadsheetml/2006/main" count="90" uniqueCount="85">
  <si>
    <t>Código</t>
  </si>
  <si>
    <t>Nome</t>
  </si>
  <si>
    <t>Cargo</t>
  </si>
  <si>
    <t>Valor/Hora</t>
  </si>
  <si>
    <t>Horas Trab.</t>
  </si>
  <si>
    <t>N.º Faltas</t>
  </si>
  <si>
    <t>Desc. Horas</t>
  </si>
  <si>
    <t>N.º Depend.</t>
  </si>
  <si>
    <t>Sal. Familia</t>
  </si>
  <si>
    <t>FGTS</t>
  </si>
  <si>
    <t>INSS</t>
  </si>
  <si>
    <t>IR</t>
  </si>
  <si>
    <t>Vale Transporte</t>
  </si>
  <si>
    <t>Vale Refeição</t>
  </si>
  <si>
    <t>Adiantamento</t>
  </si>
  <si>
    <t>Valor Adiant.</t>
  </si>
  <si>
    <t>Bônus</t>
  </si>
  <si>
    <t>Antonio Flávio Chiara</t>
  </si>
  <si>
    <t>Maurício Azevedo</t>
  </si>
  <si>
    <t>Denise de Paula D'Amaro</t>
  </si>
  <si>
    <t>Douglas Eduardo Bolota</t>
  </si>
  <si>
    <t>Carmem de Aguiar</t>
  </si>
  <si>
    <t>Rose Espíndola</t>
  </si>
  <si>
    <t>Marcos de Albuquerque</t>
  </si>
  <si>
    <t>Jonas Mendes Pereira</t>
  </si>
  <si>
    <t>Adhemar Duarte Neto</t>
  </si>
  <si>
    <t>João Souza Pires</t>
  </si>
  <si>
    <t>Marcos Uchôa Júnior</t>
  </si>
  <si>
    <t>Rafael Galhardo</t>
  </si>
  <si>
    <t>Galvão Bueno Rosa</t>
  </si>
  <si>
    <t>Ayrton Sinnati Ramos</t>
  </si>
  <si>
    <t>Desirré Simonetti</t>
  </si>
  <si>
    <t>Fábio Goulart Silva</t>
  </si>
  <si>
    <t>Antonio Bento</t>
  </si>
  <si>
    <t>Camila Chiara</t>
  </si>
  <si>
    <t>Eliana Aparecida Dellaporta</t>
  </si>
  <si>
    <t>Silvio Antonio de Oliveira</t>
  </si>
  <si>
    <t>Maria Padilha da Silva</t>
  </si>
  <si>
    <t>Fábio João Dias</t>
  </si>
  <si>
    <t>Guilherme de Almeida Sá</t>
  </si>
  <si>
    <t>George Sultara Amati</t>
  </si>
  <si>
    <t>Tabela de Cargos</t>
  </si>
  <si>
    <t>Tabela de Referencia para INSS</t>
  </si>
  <si>
    <t>Tabela de Referencia para IR</t>
  </si>
  <si>
    <t>Tabela de Referencias Diversas</t>
  </si>
  <si>
    <t>Valor da Hora</t>
  </si>
  <si>
    <t>Salário Bruto</t>
  </si>
  <si>
    <t>Descontos</t>
  </si>
  <si>
    <t>Referencia</t>
  </si>
  <si>
    <t>Desconto</t>
  </si>
  <si>
    <t>Presidente</t>
  </si>
  <si>
    <t>Diretor</t>
  </si>
  <si>
    <t>Assistente da Diretoria</t>
  </si>
  <si>
    <t>Auxiliar Administrativo</t>
  </si>
  <si>
    <t>Tesoureiro</t>
  </si>
  <si>
    <t>Analista de Sistemas</t>
  </si>
  <si>
    <t>Chefe de C.P.D.</t>
  </si>
  <si>
    <t>Programador Sênior</t>
  </si>
  <si>
    <t>Programador Pleno</t>
  </si>
  <si>
    <t>Programador Júnior</t>
  </si>
  <si>
    <t>Suporte Informática</t>
  </si>
  <si>
    <t>Auxiliar de R.H.</t>
  </si>
  <si>
    <t>Copeiro(a)</t>
  </si>
  <si>
    <t>Faxineiro(a)</t>
  </si>
  <si>
    <t>Office Boy</t>
  </si>
  <si>
    <t>Valor integral</t>
  </si>
  <si>
    <t>Sal. Liquido</t>
  </si>
  <si>
    <t>Piso Salarial</t>
  </si>
  <si>
    <t>Folha de Pagamento</t>
  </si>
  <si>
    <t>Vale Ref.</t>
  </si>
  <si>
    <t>Adiant.</t>
  </si>
  <si>
    <t>Cálculos:</t>
  </si>
  <si>
    <t>Vale Transp.</t>
  </si>
  <si>
    <t xml:space="preserve">- A coluna Valor da Hora é feita da mesma da acima. </t>
  </si>
  <si>
    <t>- Para o PISO SALARIAL, utilizar uma função PROCV que de acordo com o código do funcionario exibirá o valor do piso salarial encontrado na tabela de cargos.</t>
  </si>
  <si>
    <t>- O salário família verificará se o salário bruto do funcionário é maior do que R$324,25. Se for, multiplicar o número de dependentes por 1,07, senão multiplicar por 8,65</t>
  </si>
  <si>
    <t>- FGTS é o salário bruto multiplicado por 8%.</t>
  </si>
  <si>
    <t>- Valor do adiantamento corresponde ao salario bruto multiplicado pela coluna do adiantamento.</t>
  </si>
  <si>
    <t>- Salario líquido é a soma do salário bruto com o salario família menos os impostos (IR, INSS), Vale Transporte e Vale Refeição</t>
  </si>
  <si>
    <t xml:space="preserve">- Desc. Horas multiplica-se a qtde de faltas por 8 (qtde de horas de um dia) e pelo valor do salario hora. </t>
  </si>
  <si>
    <t>Salário</t>
  </si>
  <si>
    <t>- Salário é a multiplicação do salário por hora pelas horas trabalhadas menos o desconto.</t>
  </si>
  <si>
    <t>- Para exibir o cargo do funcionário, utilize a função PROCV para buscar na Tabela de Cargos o cargo referente ao código do funcionário</t>
  </si>
  <si>
    <t xml:space="preserve"> - INSS: verifica-se o valor do salario base. De acordo com o seu valor, multiplicá-lo pelo desconto da Tabela de Referência para INSS.</t>
  </si>
  <si>
    <t>- IR:semelhante ao código do INSS, porém utilizando a Tabela de Referência para 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</si>
</sst>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R$ &quot;* #,##0.00_);_(&quot;R$ &quot;* \(#,##0.00\);_(&quot;R$ &quot;* &quot;-&quot;??_);_(@_)"/>
    <numFmt numFmtId="165" formatCode="00000"/>
    <numFmt numFmtId="166" formatCode="0.0%"/>
  </numFmts>
  <fonts count="11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i/>
      <sz val="8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9"/>
      <color indexed="81"/>
      <name val="Segoe U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6" fillId="0" borderId="4" xfId="0" applyNumberFormat="1" applyFont="1" applyBorder="1"/>
    <xf numFmtId="0" fontId="6" fillId="0" borderId="5" xfId="0" applyFont="1" applyBorder="1"/>
    <xf numFmtId="164" fontId="6" fillId="0" borderId="5" xfId="1" applyFont="1" applyBorder="1"/>
    <xf numFmtId="164" fontId="6" fillId="0" borderId="6" xfId="1" applyFont="1" applyBorder="1"/>
    <xf numFmtId="165" fontId="6" fillId="0" borderId="7" xfId="0" applyNumberFormat="1" applyFont="1" applyBorder="1"/>
    <xf numFmtId="0" fontId="6" fillId="0" borderId="8" xfId="0" applyFont="1" applyBorder="1"/>
    <xf numFmtId="164" fontId="6" fillId="0" borderId="8" xfId="1" applyFont="1" applyBorder="1"/>
    <xf numFmtId="164" fontId="6" fillId="0" borderId="9" xfId="1" applyFont="1" applyBorder="1"/>
    <xf numFmtId="165" fontId="6" fillId="0" borderId="0" xfId="0" applyNumberFormat="1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6" fillId="0" borderId="4" xfId="1" applyFont="1" applyBorder="1"/>
    <xf numFmtId="10" fontId="6" fillId="0" borderId="6" xfId="0" applyNumberFormat="1" applyFont="1" applyBorder="1"/>
    <xf numFmtId="0" fontId="6" fillId="0" borderId="13" xfId="0" applyFont="1" applyBorder="1"/>
    <xf numFmtId="9" fontId="6" fillId="0" borderId="6" xfId="0" applyNumberFormat="1" applyFont="1" applyBorder="1"/>
    <xf numFmtId="164" fontId="6" fillId="0" borderId="7" xfId="1" applyFont="1" applyBorder="1"/>
    <xf numFmtId="9" fontId="6" fillId="0" borderId="9" xfId="0" applyNumberFormat="1" applyFont="1" applyBorder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14" xfId="0" applyFont="1" applyBorder="1"/>
    <xf numFmtId="0" fontId="5" fillId="3" borderId="2" xfId="0" applyFont="1" applyFill="1" applyBorder="1" applyAlignment="1">
      <alignment horizontal="center"/>
    </xf>
    <xf numFmtId="0" fontId="6" fillId="4" borderId="5" xfId="0" applyFont="1" applyFill="1" applyBorder="1" applyProtection="1">
      <protection locked="0"/>
    </xf>
    <xf numFmtId="164" fontId="6" fillId="4" borderId="5" xfId="1" applyFont="1" applyFill="1" applyBorder="1" applyProtection="1">
      <protection locked="0"/>
    </xf>
    <xf numFmtId="164" fontId="6" fillId="0" borderId="5" xfId="1" applyFont="1" applyBorder="1" applyProtection="1">
      <protection locked="0"/>
    </xf>
    <xf numFmtId="164" fontId="6" fillId="0" borderId="8" xfId="1" applyFont="1" applyBorder="1" applyProtection="1">
      <protection locked="0"/>
    </xf>
    <xf numFmtId="0" fontId="5" fillId="2" borderId="15" xfId="0" applyFont="1" applyFill="1" applyBorder="1"/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</xf>
    <xf numFmtId="9" fontId="6" fillId="0" borderId="5" xfId="0" applyNumberFormat="1" applyFont="1" applyBorder="1" applyProtection="1"/>
    <xf numFmtId="9" fontId="6" fillId="0" borderId="8" xfId="0" applyNumberFormat="1" applyFont="1" applyBorder="1" applyProtection="1"/>
    <xf numFmtId="0" fontId="5" fillId="3" borderId="2" xfId="0" applyFont="1" applyFill="1" applyBorder="1" applyAlignment="1" applyProtection="1">
      <alignment horizontal="center"/>
    </xf>
    <xf numFmtId="0" fontId="6" fillId="0" borderId="5" xfId="0" applyFont="1" applyBorder="1" applyProtection="1"/>
    <xf numFmtId="0" fontId="6" fillId="0" borderId="8" xfId="0" applyFont="1" applyBorder="1" applyProtection="1"/>
    <xf numFmtId="0" fontId="5" fillId="0" borderId="1" xfId="0" applyFont="1" applyBorder="1" applyAlignment="1" applyProtection="1">
      <alignment horizontal="center"/>
    </xf>
    <xf numFmtId="165" fontId="6" fillId="0" borderId="4" xfId="0" applyNumberFormat="1" applyFont="1" applyBorder="1" applyProtection="1"/>
    <xf numFmtId="165" fontId="6" fillId="0" borderId="7" xfId="0" applyNumberFormat="1" applyFont="1" applyBorder="1" applyProtection="1"/>
    <xf numFmtId="0" fontId="3" fillId="3" borderId="0" xfId="0" applyFont="1" applyFill="1"/>
    <xf numFmtId="164" fontId="6" fillId="3" borderId="5" xfId="1" applyFont="1" applyFill="1" applyBorder="1" applyProtection="1"/>
    <xf numFmtId="0" fontId="6" fillId="3" borderId="0" xfId="0" applyFont="1" applyFill="1"/>
    <xf numFmtId="0" fontId="6" fillId="3" borderId="0" xfId="0" applyFont="1" applyFill="1" applyAlignment="1">
      <alignment horizontal="centerContinuous"/>
    </xf>
    <xf numFmtId="10" fontId="6" fillId="3" borderId="0" xfId="0" applyNumberFormat="1" applyFont="1" applyFill="1"/>
    <xf numFmtId="9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9" fontId="6" fillId="3" borderId="5" xfId="0" applyNumberFormat="1" applyFont="1" applyFill="1" applyBorder="1" applyAlignment="1">
      <alignment horizontal="center"/>
    </xf>
    <xf numFmtId="164" fontId="6" fillId="3" borderId="6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/>
    </xf>
    <xf numFmtId="164" fontId="6" fillId="3" borderId="6" xfId="1" applyFont="1" applyFill="1" applyBorder="1" applyProtection="1"/>
    <xf numFmtId="0" fontId="5" fillId="3" borderId="0" xfId="0" applyFont="1" applyFill="1"/>
    <xf numFmtId="0" fontId="6" fillId="3" borderId="0" xfId="0" applyFont="1" applyFill="1" applyAlignment="1">
      <alignment wrapText="1"/>
    </xf>
    <xf numFmtId="0" fontId="9" fillId="2" borderId="0" xfId="0" applyFont="1" applyFill="1"/>
    <xf numFmtId="0" fontId="9" fillId="3" borderId="0" xfId="0" applyFont="1" applyFill="1"/>
    <xf numFmtId="0" fontId="10" fillId="0" borderId="0" xfId="0" applyFont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0" fontId="10" fillId="0" borderId="0" xfId="0" quotePrefix="1" applyFont="1"/>
    <xf numFmtId="0" fontId="10" fillId="0" borderId="0" xfId="0" applyFont="1" applyAlignment="1">
      <alignment vertical="center" wrapText="1"/>
    </xf>
    <xf numFmtId="166" fontId="6" fillId="0" borderId="6" xfId="0" applyNumberFormat="1" applyFont="1" applyBorder="1"/>
    <xf numFmtId="166" fontId="6" fillId="0" borderId="9" xfId="0" applyNumberFormat="1" applyFont="1" applyBorder="1"/>
    <xf numFmtId="164" fontId="3" fillId="4" borderId="5" xfId="1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164" fontId="6" fillId="4" borderId="5" xfId="1" applyFont="1" applyFill="1" applyBorder="1" applyProtection="1"/>
    <xf numFmtId="0" fontId="3" fillId="0" borderId="0" xfId="0" quotePrefix="1" applyFont="1"/>
  </cellXfs>
  <cellStyles count="2">
    <cellStyle name="Moeda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showGridLines="0" tabSelected="1" zoomScale="115" zoomScaleNormal="115" workbookViewId="0">
      <selection activeCell="H16" sqref="H16"/>
    </sheetView>
  </sheetViews>
  <sheetFormatPr defaultColWidth="11.42578125" defaultRowHeight="11.25" x14ac:dyDescent="0.2"/>
  <cols>
    <col min="1" max="1" width="8.28515625" style="1" bestFit="1" customWidth="1"/>
    <col min="2" max="2" width="20.140625" style="1" bestFit="1" customWidth="1"/>
    <col min="3" max="3" width="16.85546875" style="1" bestFit="1" customWidth="1"/>
    <col min="4" max="4" width="11.28515625" style="1" bestFit="1" customWidth="1"/>
    <col min="5" max="5" width="10" style="1" bestFit="1" customWidth="1"/>
    <col min="6" max="6" width="10.85546875" style="1" customWidth="1"/>
    <col min="7" max="7" width="10.42578125" style="1" bestFit="1" customWidth="1"/>
    <col min="8" max="8" width="11.28515625" style="1" bestFit="1" customWidth="1"/>
    <col min="9" max="9" width="11.28515625" style="44" bestFit="1" customWidth="1"/>
    <col min="10" max="10" width="11" style="1" bestFit="1" customWidth="1"/>
    <col min="11" max="11" width="17" style="1" customWidth="1"/>
    <col min="12" max="12" width="15.7109375" style="1" customWidth="1"/>
    <col min="13" max="13" width="14.42578125" style="44" bestFit="1" customWidth="1"/>
    <col min="14" max="14" width="15.28515625" style="44" bestFit="1" customWidth="1"/>
    <col min="15" max="15" width="18.5703125" style="44" customWidth="1"/>
    <col min="16" max="16" width="11.5703125" style="44" bestFit="1" customWidth="1"/>
    <col min="17" max="17" width="6.42578125" style="1" bestFit="1" customWidth="1"/>
    <col min="18" max="18" width="11" style="1" bestFit="1" customWidth="1"/>
    <col min="19" max="19" width="10.42578125" style="1" hidden="1" customWidth="1"/>
    <col min="20" max="20" width="10.42578125" style="44" bestFit="1" customWidth="1"/>
    <col min="21" max="16384" width="11.42578125" style="1"/>
  </cols>
  <sheetData>
    <row r="1" spans="1:20" ht="12.75" x14ac:dyDescent="0.25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12" thickBot="1" x14ac:dyDescent="0.25"/>
    <row r="3" spans="1:20" ht="12" thickTop="1" x14ac:dyDescent="0.2">
      <c r="A3" s="41" t="s">
        <v>0</v>
      </c>
      <c r="B3" s="35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4" t="s">
        <v>6</v>
      </c>
      <c r="H3" s="34" t="s">
        <v>80</v>
      </c>
      <c r="I3" s="38" t="s">
        <v>67</v>
      </c>
      <c r="J3" s="35" t="s">
        <v>7</v>
      </c>
      <c r="K3" s="34" t="s">
        <v>8</v>
      </c>
      <c r="L3" s="34" t="s">
        <v>9</v>
      </c>
      <c r="M3" s="38" t="s">
        <v>10</v>
      </c>
      <c r="N3" s="38" t="s">
        <v>11</v>
      </c>
      <c r="O3" s="38" t="s">
        <v>72</v>
      </c>
      <c r="P3" s="38" t="s">
        <v>69</v>
      </c>
      <c r="Q3" s="35" t="s">
        <v>70</v>
      </c>
      <c r="R3" s="34" t="s">
        <v>15</v>
      </c>
      <c r="S3" s="34" t="s">
        <v>16</v>
      </c>
      <c r="T3" s="59" t="s">
        <v>66</v>
      </c>
    </row>
    <row r="4" spans="1:20" x14ac:dyDescent="0.2">
      <c r="A4" s="42">
        <v>1</v>
      </c>
      <c r="B4" s="39" t="s">
        <v>17</v>
      </c>
      <c r="C4" s="29"/>
      <c r="D4" s="30"/>
      <c r="E4" s="39">
        <v>176</v>
      </c>
      <c r="F4" s="39">
        <v>3</v>
      </c>
      <c r="G4" s="30"/>
      <c r="H4" s="30"/>
      <c r="I4" s="78"/>
      <c r="J4" s="39">
        <v>5</v>
      </c>
      <c r="K4" s="45">
        <f>IF(H4&lt;324.25,J4*1.07,J4*8.65)</f>
        <v>5.3500000000000005</v>
      </c>
      <c r="L4" s="30"/>
      <c r="M4" s="30"/>
      <c r="N4" s="30"/>
      <c r="O4" s="45">
        <f>IF(H4*$O$32&gt;=$P$32,$P$32,H4*$O$32)</f>
        <v>0</v>
      </c>
      <c r="P4" s="45">
        <f>IF(H4*$O$33&gt;=$P$33,$P$33,H4*$O$33)</f>
        <v>0</v>
      </c>
      <c r="Q4" s="36">
        <v>0.4</v>
      </c>
      <c r="R4" s="30"/>
      <c r="S4" s="31"/>
      <c r="T4" s="60">
        <f>H4+K4-M4-N4-O4-P4</f>
        <v>5.3500000000000005</v>
      </c>
    </row>
    <row r="5" spans="1:20" x14ac:dyDescent="0.2">
      <c r="A5" s="42">
        <v>2</v>
      </c>
      <c r="B5" s="39" t="s">
        <v>18</v>
      </c>
      <c r="C5" s="29"/>
      <c r="D5" s="30"/>
      <c r="E5" s="39">
        <v>176</v>
      </c>
      <c r="F5" s="39">
        <v>1</v>
      </c>
      <c r="G5" s="30"/>
      <c r="H5" s="30"/>
      <c r="I5" s="78"/>
      <c r="J5" s="39">
        <v>2</v>
      </c>
      <c r="K5" s="45">
        <f t="shared" ref="K5:K27" si="0">IF(H5&lt;324.25,J5*1.07,J5*8.65)</f>
        <v>2.14</v>
      </c>
      <c r="L5" s="30"/>
      <c r="M5" s="30"/>
      <c r="N5" s="30"/>
      <c r="O5" s="45">
        <f t="shared" ref="O5:O27" si="1">IF(H5*$O$32&gt;=$P$32,$P$32,H5*$O$32)</f>
        <v>0</v>
      </c>
      <c r="P5" s="45">
        <f t="shared" ref="P5:P27" si="2">IF(H5*$O$33&gt;=$P$33,$P$33,H5*$O$33)</f>
        <v>0</v>
      </c>
      <c r="Q5" s="36">
        <v>0.4</v>
      </c>
      <c r="R5" s="30"/>
      <c r="S5" s="31"/>
      <c r="T5" s="60">
        <f t="shared" ref="T5:T27" si="3">H5+K5-M5-N5-O5-P5</f>
        <v>2.14</v>
      </c>
    </row>
    <row r="6" spans="1:20" x14ac:dyDescent="0.2">
      <c r="A6" s="42">
        <v>2</v>
      </c>
      <c r="B6" s="39" t="s">
        <v>19</v>
      </c>
      <c r="C6" s="29"/>
      <c r="D6" s="30"/>
      <c r="E6" s="39">
        <v>176</v>
      </c>
      <c r="F6" s="39">
        <v>0</v>
      </c>
      <c r="G6" s="30"/>
      <c r="H6" s="30"/>
      <c r="I6" s="78"/>
      <c r="J6" s="39">
        <v>2</v>
      </c>
      <c r="K6" s="45">
        <f t="shared" si="0"/>
        <v>2.14</v>
      </c>
      <c r="L6" s="30"/>
      <c r="M6" s="30"/>
      <c r="N6" s="30"/>
      <c r="O6" s="45">
        <f t="shared" si="1"/>
        <v>0</v>
      </c>
      <c r="P6" s="45">
        <f t="shared" si="2"/>
        <v>0</v>
      </c>
      <c r="Q6" s="36">
        <v>0.4</v>
      </c>
      <c r="R6" s="73"/>
      <c r="S6" s="31"/>
      <c r="T6" s="60">
        <f t="shared" si="3"/>
        <v>2.14</v>
      </c>
    </row>
    <row r="7" spans="1:20" x14ac:dyDescent="0.2">
      <c r="A7" s="42">
        <v>3</v>
      </c>
      <c r="B7" s="39" t="s">
        <v>20</v>
      </c>
      <c r="C7" s="29"/>
      <c r="D7" s="30"/>
      <c r="E7" s="39">
        <v>176</v>
      </c>
      <c r="F7" s="39">
        <v>0</v>
      </c>
      <c r="G7" s="30"/>
      <c r="H7" s="30"/>
      <c r="I7" s="78"/>
      <c r="J7" s="39">
        <v>2</v>
      </c>
      <c r="K7" s="45">
        <f t="shared" si="0"/>
        <v>2.14</v>
      </c>
      <c r="L7" s="30"/>
      <c r="M7" s="30"/>
      <c r="N7" s="30"/>
      <c r="O7" s="45">
        <f t="shared" si="1"/>
        <v>0</v>
      </c>
      <c r="P7" s="45">
        <f t="shared" si="2"/>
        <v>0</v>
      </c>
      <c r="Q7" s="36">
        <v>0.4</v>
      </c>
      <c r="R7" s="30"/>
      <c r="S7" s="31"/>
      <c r="T7" s="60">
        <f t="shared" si="3"/>
        <v>2.14</v>
      </c>
    </row>
    <row r="8" spans="1:20" x14ac:dyDescent="0.2">
      <c r="A8" s="42">
        <v>4</v>
      </c>
      <c r="B8" s="39" t="s">
        <v>21</v>
      </c>
      <c r="C8" s="74"/>
      <c r="D8" s="30"/>
      <c r="E8" s="39">
        <v>176</v>
      </c>
      <c r="F8" s="39">
        <v>0</v>
      </c>
      <c r="G8" s="30"/>
      <c r="H8" s="73"/>
      <c r="I8" s="78"/>
      <c r="J8" s="39">
        <v>2</v>
      </c>
      <c r="K8" s="45">
        <f t="shared" si="0"/>
        <v>2.14</v>
      </c>
      <c r="L8" s="30"/>
      <c r="M8" s="30"/>
      <c r="N8" s="30"/>
      <c r="O8" s="45">
        <f t="shared" si="1"/>
        <v>0</v>
      </c>
      <c r="P8" s="45">
        <f t="shared" si="2"/>
        <v>0</v>
      </c>
      <c r="Q8" s="36">
        <v>0.4</v>
      </c>
      <c r="R8" s="30"/>
      <c r="S8" s="31"/>
      <c r="T8" s="60">
        <f t="shared" si="3"/>
        <v>2.14</v>
      </c>
    </row>
    <row r="9" spans="1:20" x14ac:dyDescent="0.2">
      <c r="A9" s="42">
        <v>4</v>
      </c>
      <c r="B9" s="39" t="s">
        <v>22</v>
      </c>
      <c r="C9" s="29"/>
      <c r="D9" s="73"/>
      <c r="E9" s="39">
        <v>176</v>
      </c>
      <c r="F9" s="39">
        <v>3</v>
      </c>
      <c r="G9" s="73"/>
      <c r="H9" s="30"/>
      <c r="I9" s="78"/>
      <c r="J9" s="39">
        <v>1</v>
      </c>
      <c r="K9" s="45">
        <f t="shared" si="0"/>
        <v>1.07</v>
      </c>
      <c r="L9" s="30"/>
      <c r="M9" s="30"/>
      <c r="N9" s="30"/>
      <c r="O9" s="45">
        <f t="shared" si="1"/>
        <v>0</v>
      </c>
      <c r="P9" s="45">
        <f t="shared" si="2"/>
        <v>0</v>
      </c>
      <c r="Q9" s="36">
        <v>0.4</v>
      </c>
      <c r="R9" s="30"/>
      <c r="S9" s="31"/>
      <c r="T9" s="60">
        <f t="shared" si="3"/>
        <v>1.07</v>
      </c>
    </row>
    <row r="10" spans="1:20" x14ac:dyDescent="0.2">
      <c r="A10" s="42">
        <v>4</v>
      </c>
      <c r="B10" s="39" t="s">
        <v>23</v>
      </c>
      <c r="C10" s="29"/>
      <c r="D10" s="30"/>
      <c r="E10" s="39">
        <v>176</v>
      </c>
      <c r="F10" s="39">
        <v>0</v>
      </c>
      <c r="G10" s="30"/>
      <c r="H10" s="30"/>
      <c r="I10" s="78"/>
      <c r="J10" s="39">
        <v>0</v>
      </c>
      <c r="K10" s="45">
        <f t="shared" si="0"/>
        <v>0</v>
      </c>
      <c r="L10" s="30"/>
      <c r="M10" s="30"/>
      <c r="N10" s="30"/>
      <c r="O10" s="45">
        <f t="shared" si="1"/>
        <v>0</v>
      </c>
      <c r="P10" s="45">
        <f t="shared" si="2"/>
        <v>0</v>
      </c>
      <c r="Q10" s="36">
        <v>0.4</v>
      </c>
      <c r="R10" s="30"/>
      <c r="S10" s="31"/>
      <c r="T10" s="60">
        <f t="shared" si="3"/>
        <v>0</v>
      </c>
    </row>
    <row r="11" spans="1:20" x14ac:dyDescent="0.2">
      <c r="A11" s="42">
        <v>4</v>
      </c>
      <c r="B11" s="39" t="s">
        <v>24</v>
      </c>
      <c r="C11" s="29"/>
      <c r="D11" s="30"/>
      <c r="E11" s="39">
        <v>176</v>
      </c>
      <c r="F11" s="39">
        <v>2</v>
      </c>
      <c r="G11" s="30"/>
      <c r="H11" s="30"/>
      <c r="I11" s="78"/>
      <c r="J11" s="39">
        <v>0</v>
      </c>
      <c r="K11" s="45">
        <f t="shared" si="0"/>
        <v>0</v>
      </c>
      <c r="L11" s="30"/>
      <c r="M11" s="30"/>
      <c r="N11" s="30"/>
      <c r="O11" s="45">
        <f t="shared" si="1"/>
        <v>0</v>
      </c>
      <c r="P11" s="45">
        <f t="shared" si="2"/>
        <v>0</v>
      </c>
      <c r="Q11" s="36">
        <v>0.4</v>
      </c>
      <c r="R11" s="30"/>
      <c r="S11" s="31"/>
      <c r="T11" s="60">
        <f t="shared" si="3"/>
        <v>0</v>
      </c>
    </row>
    <row r="12" spans="1:20" x14ac:dyDescent="0.2">
      <c r="A12" s="42">
        <v>5</v>
      </c>
      <c r="B12" s="39" t="s">
        <v>25</v>
      </c>
      <c r="C12" s="29"/>
      <c r="D12" s="30"/>
      <c r="E12" s="39">
        <v>176</v>
      </c>
      <c r="F12" s="39">
        <v>0</v>
      </c>
      <c r="G12" s="30"/>
      <c r="H12" s="30"/>
      <c r="I12" s="78"/>
      <c r="J12" s="39">
        <v>0</v>
      </c>
      <c r="K12" s="45">
        <f t="shared" si="0"/>
        <v>0</v>
      </c>
      <c r="L12" s="30"/>
      <c r="M12" s="30"/>
      <c r="N12" s="30"/>
      <c r="O12" s="45">
        <f t="shared" si="1"/>
        <v>0</v>
      </c>
      <c r="P12" s="45">
        <f t="shared" si="2"/>
        <v>0</v>
      </c>
      <c r="Q12" s="36">
        <v>0.4</v>
      </c>
      <c r="R12" s="30"/>
      <c r="S12" s="31"/>
      <c r="T12" s="60">
        <f t="shared" si="3"/>
        <v>0</v>
      </c>
    </row>
    <row r="13" spans="1:20" x14ac:dyDescent="0.2">
      <c r="A13" s="42">
        <v>6</v>
      </c>
      <c r="B13" s="39" t="s">
        <v>26</v>
      </c>
      <c r="C13" s="29"/>
      <c r="D13" s="30"/>
      <c r="E13" s="39">
        <v>176</v>
      </c>
      <c r="F13" s="39">
        <v>1</v>
      </c>
      <c r="G13" s="30"/>
      <c r="H13" s="30"/>
      <c r="I13" s="78"/>
      <c r="J13" s="39">
        <v>3</v>
      </c>
      <c r="K13" s="45">
        <f t="shared" si="0"/>
        <v>3.21</v>
      </c>
      <c r="L13" s="30"/>
      <c r="M13" s="30"/>
      <c r="N13" s="30"/>
      <c r="O13" s="45">
        <f t="shared" si="1"/>
        <v>0</v>
      </c>
      <c r="P13" s="45">
        <f t="shared" si="2"/>
        <v>0</v>
      </c>
      <c r="Q13" s="36">
        <v>0.4</v>
      </c>
      <c r="R13" s="30"/>
      <c r="S13" s="31"/>
      <c r="T13" s="60">
        <f t="shared" si="3"/>
        <v>3.21</v>
      </c>
    </row>
    <row r="14" spans="1:20" x14ac:dyDescent="0.2">
      <c r="A14" s="42">
        <v>7</v>
      </c>
      <c r="B14" s="39" t="s">
        <v>27</v>
      </c>
      <c r="C14" s="29"/>
      <c r="D14" s="30"/>
      <c r="E14" s="39">
        <v>176</v>
      </c>
      <c r="F14" s="39">
        <v>1</v>
      </c>
      <c r="G14" s="30"/>
      <c r="H14" s="30"/>
      <c r="I14" s="78"/>
      <c r="J14" s="39">
        <v>2</v>
      </c>
      <c r="K14" s="45">
        <f t="shared" si="0"/>
        <v>2.14</v>
      </c>
      <c r="L14" s="30"/>
      <c r="M14" s="30"/>
      <c r="N14" s="30"/>
      <c r="O14" s="45">
        <f t="shared" si="1"/>
        <v>0</v>
      </c>
      <c r="P14" s="45">
        <f t="shared" si="2"/>
        <v>0</v>
      </c>
      <c r="Q14" s="36">
        <v>0.4</v>
      </c>
      <c r="R14" s="30"/>
      <c r="S14" s="31"/>
      <c r="T14" s="60">
        <f t="shared" si="3"/>
        <v>2.14</v>
      </c>
    </row>
    <row r="15" spans="1:20" x14ac:dyDescent="0.2">
      <c r="A15" s="42">
        <v>8</v>
      </c>
      <c r="B15" s="39" t="s">
        <v>28</v>
      </c>
      <c r="C15" s="29"/>
      <c r="D15" s="30"/>
      <c r="E15" s="39">
        <v>176</v>
      </c>
      <c r="F15" s="39">
        <v>1</v>
      </c>
      <c r="G15" s="30"/>
      <c r="H15" s="30"/>
      <c r="I15" s="78"/>
      <c r="J15" s="39">
        <v>2</v>
      </c>
      <c r="K15" s="45">
        <f t="shared" si="0"/>
        <v>2.14</v>
      </c>
      <c r="L15" s="30"/>
      <c r="M15" s="30"/>
      <c r="N15" s="30"/>
      <c r="O15" s="45">
        <f t="shared" si="1"/>
        <v>0</v>
      </c>
      <c r="P15" s="45">
        <f t="shared" si="2"/>
        <v>0</v>
      </c>
      <c r="Q15" s="36">
        <v>0.4</v>
      </c>
      <c r="R15" s="30"/>
      <c r="S15" s="31"/>
      <c r="T15" s="60">
        <f t="shared" si="3"/>
        <v>2.14</v>
      </c>
    </row>
    <row r="16" spans="1:20" x14ac:dyDescent="0.2">
      <c r="A16" s="42">
        <v>8</v>
      </c>
      <c r="B16" s="39" t="s">
        <v>29</v>
      </c>
      <c r="C16" s="29"/>
      <c r="D16" s="30"/>
      <c r="E16" s="39">
        <v>176</v>
      </c>
      <c r="F16" s="39">
        <v>0</v>
      </c>
      <c r="G16" s="30"/>
      <c r="H16" s="30"/>
      <c r="I16" s="78"/>
      <c r="J16" s="39">
        <v>1</v>
      </c>
      <c r="K16" s="45">
        <f t="shared" si="0"/>
        <v>1.07</v>
      </c>
      <c r="L16" s="30"/>
      <c r="M16" s="30"/>
      <c r="N16" s="30"/>
      <c r="O16" s="45">
        <f t="shared" si="1"/>
        <v>0</v>
      </c>
      <c r="P16" s="45">
        <f t="shared" si="2"/>
        <v>0</v>
      </c>
      <c r="Q16" s="36">
        <v>0.4</v>
      </c>
      <c r="R16" s="30"/>
      <c r="S16" s="31"/>
      <c r="T16" s="60">
        <f t="shared" si="3"/>
        <v>1.07</v>
      </c>
    </row>
    <row r="17" spans="1:20" x14ac:dyDescent="0.2">
      <c r="A17" s="42">
        <v>9</v>
      </c>
      <c r="B17" s="39" t="s">
        <v>30</v>
      </c>
      <c r="C17" s="29"/>
      <c r="D17" s="30"/>
      <c r="E17" s="39">
        <v>176</v>
      </c>
      <c r="F17" s="39">
        <v>0</v>
      </c>
      <c r="G17" s="30"/>
      <c r="H17" s="30"/>
      <c r="I17" s="78"/>
      <c r="J17" s="39">
        <v>1</v>
      </c>
      <c r="K17" s="45">
        <f t="shared" si="0"/>
        <v>1.07</v>
      </c>
      <c r="L17" s="30"/>
      <c r="M17" s="30"/>
      <c r="N17" s="30"/>
      <c r="O17" s="45">
        <f t="shared" si="1"/>
        <v>0</v>
      </c>
      <c r="P17" s="45">
        <f t="shared" si="2"/>
        <v>0</v>
      </c>
      <c r="Q17" s="36">
        <v>0.4</v>
      </c>
      <c r="R17" s="30"/>
      <c r="S17" s="31"/>
      <c r="T17" s="60">
        <f t="shared" si="3"/>
        <v>1.07</v>
      </c>
    </row>
    <row r="18" spans="1:20" x14ac:dyDescent="0.2">
      <c r="A18" s="42">
        <v>10</v>
      </c>
      <c r="B18" s="39" t="s">
        <v>31</v>
      </c>
      <c r="C18" s="29"/>
      <c r="D18" s="30"/>
      <c r="E18" s="39">
        <v>176</v>
      </c>
      <c r="F18" s="39">
        <v>0</v>
      </c>
      <c r="G18" s="30"/>
      <c r="H18" s="30"/>
      <c r="I18" s="78"/>
      <c r="J18" s="39">
        <v>1</v>
      </c>
      <c r="K18" s="45">
        <f t="shared" si="0"/>
        <v>1.07</v>
      </c>
      <c r="L18" s="30"/>
      <c r="M18" s="30"/>
      <c r="N18" s="30"/>
      <c r="O18" s="45">
        <f t="shared" si="1"/>
        <v>0</v>
      </c>
      <c r="P18" s="45">
        <f t="shared" si="2"/>
        <v>0</v>
      </c>
      <c r="Q18" s="36">
        <v>0.4</v>
      </c>
      <c r="R18" s="30"/>
      <c r="S18" s="31"/>
      <c r="T18" s="60">
        <f t="shared" si="3"/>
        <v>1.07</v>
      </c>
    </row>
    <row r="19" spans="1:20" x14ac:dyDescent="0.2">
      <c r="A19" s="42">
        <v>11</v>
      </c>
      <c r="B19" s="39" t="s">
        <v>32</v>
      </c>
      <c r="C19" s="29"/>
      <c r="D19" s="30"/>
      <c r="E19" s="39">
        <v>176</v>
      </c>
      <c r="F19" s="39">
        <v>0</v>
      </c>
      <c r="G19" s="30"/>
      <c r="H19" s="30"/>
      <c r="I19" s="78"/>
      <c r="J19" s="39">
        <v>0</v>
      </c>
      <c r="K19" s="45">
        <f t="shared" si="0"/>
        <v>0</v>
      </c>
      <c r="L19" s="30"/>
      <c r="M19" s="30"/>
      <c r="N19" s="30"/>
      <c r="O19" s="45">
        <f t="shared" si="1"/>
        <v>0</v>
      </c>
      <c r="P19" s="45">
        <f t="shared" si="2"/>
        <v>0</v>
      </c>
      <c r="Q19" s="36">
        <v>0.4</v>
      </c>
      <c r="R19" s="30"/>
      <c r="S19" s="31"/>
      <c r="T19" s="60">
        <f t="shared" si="3"/>
        <v>0</v>
      </c>
    </row>
    <row r="20" spans="1:20" x14ac:dyDescent="0.2">
      <c r="A20" s="42">
        <v>11</v>
      </c>
      <c r="B20" s="39" t="s">
        <v>33</v>
      </c>
      <c r="C20" s="29"/>
      <c r="D20" s="30"/>
      <c r="E20" s="39">
        <v>176</v>
      </c>
      <c r="F20" s="39">
        <v>0</v>
      </c>
      <c r="G20" s="30"/>
      <c r="H20" s="30"/>
      <c r="I20" s="78"/>
      <c r="J20" s="39">
        <v>1</v>
      </c>
      <c r="K20" s="45">
        <f t="shared" si="0"/>
        <v>1.07</v>
      </c>
      <c r="L20" s="30"/>
      <c r="M20" s="30"/>
      <c r="N20" s="30"/>
      <c r="O20" s="45">
        <f t="shared" si="1"/>
        <v>0</v>
      </c>
      <c r="P20" s="45">
        <f t="shared" si="2"/>
        <v>0</v>
      </c>
      <c r="Q20" s="36">
        <v>0.4</v>
      </c>
      <c r="R20" s="30"/>
      <c r="S20" s="31"/>
      <c r="T20" s="60">
        <f t="shared" si="3"/>
        <v>1.07</v>
      </c>
    </row>
    <row r="21" spans="1:20" x14ac:dyDescent="0.2">
      <c r="A21" s="42">
        <v>12</v>
      </c>
      <c r="B21" s="39" t="s">
        <v>34</v>
      </c>
      <c r="C21" s="29"/>
      <c r="D21" s="30"/>
      <c r="E21" s="39">
        <v>176</v>
      </c>
      <c r="F21" s="39">
        <v>2</v>
      </c>
      <c r="G21" s="30"/>
      <c r="H21" s="30"/>
      <c r="I21" s="78"/>
      <c r="J21" s="39">
        <v>1</v>
      </c>
      <c r="K21" s="45">
        <f t="shared" si="0"/>
        <v>1.07</v>
      </c>
      <c r="L21" s="30"/>
      <c r="M21" s="30"/>
      <c r="N21" s="30"/>
      <c r="O21" s="45">
        <f t="shared" si="1"/>
        <v>0</v>
      </c>
      <c r="P21" s="45">
        <f t="shared" si="2"/>
        <v>0</v>
      </c>
      <c r="Q21" s="36">
        <v>0.4</v>
      </c>
      <c r="R21" s="30"/>
      <c r="S21" s="31"/>
      <c r="T21" s="60">
        <f t="shared" si="3"/>
        <v>1.07</v>
      </c>
    </row>
    <row r="22" spans="1:20" x14ac:dyDescent="0.2">
      <c r="A22" s="42">
        <v>12</v>
      </c>
      <c r="B22" s="39" t="s">
        <v>35</v>
      </c>
      <c r="C22" s="29"/>
      <c r="D22" s="30"/>
      <c r="E22" s="39">
        <v>176</v>
      </c>
      <c r="F22" s="39">
        <v>0</v>
      </c>
      <c r="G22" s="30"/>
      <c r="H22" s="30"/>
      <c r="I22" s="78"/>
      <c r="J22" s="39">
        <v>0</v>
      </c>
      <c r="K22" s="45">
        <f t="shared" si="0"/>
        <v>0</v>
      </c>
      <c r="L22" s="30"/>
      <c r="M22" s="30"/>
      <c r="N22" s="30"/>
      <c r="O22" s="45">
        <f t="shared" si="1"/>
        <v>0</v>
      </c>
      <c r="P22" s="45">
        <f t="shared" si="2"/>
        <v>0</v>
      </c>
      <c r="Q22" s="36">
        <v>0.4</v>
      </c>
      <c r="R22" s="30"/>
      <c r="S22" s="31"/>
      <c r="T22" s="60">
        <f t="shared" si="3"/>
        <v>0</v>
      </c>
    </row>
    <row r="23" spans="1:20" x14ac:dyDescent="0.2">
      <c r="A23" s="42">
        <v>13</v>
      </c>
      <c r="B23" s="39" t="s">
        <v>36</v>
      </c>
      <c r="C23" s="29"/>
      <c r="D23" s="30"/>
      <c r="E23" s="39">
        <v>176</v>
      </c>
      <c r="F23" s="39">
        <v>0</v>
      </c>
      <c r="G23" s="30"/>
      <c r="H23" s="30"/>
      <c r="I23" s="78"/>
      <c r="J23" s="39">
        <v>5</v>
      </c>
      <c r="K23" s="45">
        <f t="shared" si="0"/>
        <v>5.3500000000000005</v>
      </c>
      <c r="L23" s="30"/>
      <c r="M23" s="30"/>
      <c r="N23" s="30"/>
      <c r="O23" s="45">
        <f t="shared" si="1"/>
        <v>0</v>
      </c>
      <c r="P23" s="45">
        <f t="shared" si="2"/>
        <v>0</v>
      </c>
      <c r="Q23" s="36">
        <v>0.4</v>
      </c>
      <c r="R23" s="30"/>
      <c r="S23" s="31"/>
      <c r="T23" s="60">
        <f t="shared" si="3"/>
        <v>5.3500000000000005</v>
      </c>
    </row>
    <row r="24" spans="1:20" x14ac:dyDescent="0.2">
      <c r="A24" s="42">
        <v>14</v>
      </c>
      <c r="B24" s="39" t="s">
        <v>37</v>
      </c>
      <c r="C24" s="29"/>
      <c r="D24" s="30"/>
      <c r="E24" s="39">
        <v>176</v>
      </c>
      <c r="F24" s="39">
        <v>0</v>
      </c>
      <c r="G24" s="30"/>
      <c r="H24" s="30"/>
      <c r="I24" s="78"/>
      <c r="J24" s="39">
        <v>3</v>
      </c>
      <c r="K24" s="45">
        <f t="shared" si="0"/>
        <v>3.21</v>
      </c>
      <c r="L24" s="30"/>
      <c r="M24" s="30"/>
      <c r="N24" s="30"/>
      <c r="O24" s="45">
        <f t="shared" si="1"/>
        <v>0</v>
      </c>
      <c r="P24" s="45">
        <f t="shared" si="2"/>
        <v>0</v>
      </c>
      <c r="Q24" s="36">
        <v>0.4</v>
      </c>
      <c r="R24" s="30"/>
      <c r="S24" s="31"/>
      <c r="T24" s="60">
        <f t="shared" si="3"/>
        <v>3.21</v>
      </c>
    </row>
    <row r="25" spans="1:20" x14ac:dyDescent="0.2">
      <c r="A25" s="42">
        <v>15</v>
      </c>
      <c r="B25" s="39" t="s">
        <v>38</v>
      </c>
      <c r="C25" s="29"/>
      <c r="D25" s="30"/>
      <c r="E25" s="39">
        <v>176</v>
      </c>
      <c r="F25" s="39">
        <v>0</v>
      </c>
      <c r="G25" s="30"/>
      <c r="H25" s="30"/>
      <c r="I25" s="78"/>
      <c r="J25" s="39">
        <v>0</v>
      </c>
      <c r="K25" s="45">
        <f t="shared" si="0"/>
        <v>0</v>
      </c>
      <c r="L25" s="30"/>
      <c r="M25" s="30"/>
      <c r="N25" s="30"/>
      <c r="O25" s="45">
        <f t="shared" si="1"/>
        <v>0</v>
      </c>
      <c r="P25" s="45">
        <f t="shared" si="2"/>
        <v>0</v>
      </c>
      <c r="Q25" s="36">
        <v>0.4</v>
      </c>
      <c r="R25" s="30"/>
      <c r="S25" s="31"/>
      <c r="T25" s="60">
        <f t="shared" si="3"/>
        <v>0</v>
      </c>
    </row>
    <row r="26" spans="1:20" x14ac:dyDescent="0.2">
      <c r="A26" s="42">
        <v>15</v>
      </c>
      <c r="B26" s="39" t="s">
        <v>39</v>
      </c>
      <c r="C26" s="29"/>
      <c r="D26" s="30"/>
      <c r="E26" s="39">
        <v>176</v>
      </c>
      <c r="F26" s="39">
        <v>0</v>
      </c>
      <c r="G26" s="30"/>
      <c r="H26" s="30"/>
      <c r="I26" s="78"/>
      <c r="J26" s="39">
        <v>0</v>
      </c>
      <c r="K26" s="45">
        <f t="shared" si="0"/>
        <v>0</v>
      </c>
      <c r="L26" s="30"/>
      <c r="M26" s="30"/>
      <c r="N26" s="30"/>
      <c r="O26" s="45">
        <f t="shared" si="1"/>
        <v>0</v>
      </c>
      <c r="P26" s="45">
        <f t="shared" si="2"/>
        <v>0</v>
      </c>
      <c r="Q26" s="36">
        <v>0.4</v>
      </c>
      <c r="R26" s="30"/>
      <c r="S26" s="31"/>
      <c r="T26" s="60">
        <f t="shared" si="3"/>
        <v>0</v>
      </c>
    </row>
    <row r="27" spans="1:20" ht="12" thickBot="1" x14ac:dyDescent="0.25">
      <c r="A27" s="43">
        <v>15</v>
      </c>
      <c r="B27" s="40" t="s">
        <v>40</v>
      </c>
      <c r="C27" s="29"/>
      <c r="D27" s="30"/>
      <c r="E27" s="40">
        <v>176</v>
      </c>
      <c r="F27" s="40">
        <v>2</v>
      </c>
      <c r="G27" s="30"/>
      <c r="H27" s="30"/>
      <c r="I27" s="78"/>
      <c r="J27" s="40">
        <v>2</v>
      </c>
      <c r="K27" s="45">
        <f t="shared" si="0"/>
        <v>2.14</v>
      </c>
      <c r="L27" s="30"/>
      <c r="M27" s="30"/>
      <c r="N27" s="30"/>
      <c r="O27" s="45">
        <f t="shared" si="1"/>
        <v>0</v>
      </c>
      <c r="P27" s="45">
        <f t="shared" si="2"/>
        <v>0</v>
      </c>
      <c r="Q27" s="37">
        <v>0.4</v>
      </c>
      <c r="R27" s="30"/>
      <c r="S27" s="32"/>
      <c r="T27" s="60">
        <f t="shared" si="3"/>
        <v>2.14</v>
      </c>
    </row>
    <row r="28" spans="1:20" ht="12.75" thickTop="1" thickBot="1" x14ac:dyDescent="0.25">
      <c r="A28" s="13"/>
      <c r="B28" s="14"/>
      <c r="C28" s="14"/>
      <c r="D28" s="14"/>
      <c r="E28" s="14"/>
      <c r="F28" s="14"/>
      <c r="G28" s="14"/>
      <c r="H28" s="14"/>
      <c r="I28" s="46"/>
      <c r="J28" s="14"/>
      <c r="K28" s="14"/>
      <c r="L28" s="14"/>
      <c r="M28" s="46"/>
      <c r="N28" s="46"/>
      <c r="O28" s="46"/>
      <c r="P28" s="46"/>
      <c r="Q28" s="14"/>
      <c r="R28" s="14"/>
      <c r="S28" s="14"/>
      <c r="T28" s="46"/>
    </row>
    <row r="29" spans="1:20" ht="12.75" thickTop="1" thickBot="1" x14ac:dyDescent="0.25">
      <c r="A29" s="15" t="s">
        <v>41</v>
      </c>
      <c r="B29" s="16"/>
      <c r="C29" s="16"/>
      <c r="D29" s="16"/>
      <c r="E29" s="14"/>
      <c r="F29" s="76" t="s">
        <v>42</v>
      </c>
      <c r="G29" s="76"/>
      <c r="H29" s="76"/>
      <c r="I29" s="47"/>
      <c r="J29" s="15" t="s">
        <v>43</v>
      </c>
      <c r="K29" s="16"/>
      <c r="L29" s="16"/>
      <c r="M29" s="46"/>
      <c r="N29" s="77" t="s">
        <v>44</v>
      </c>
      <c r="O29" s="77"/>
      <c r="P29" s="77"/>
      <c r="R29" s="14"/>
      <c r="S29" s="14"/>
      <c r="T29" s="46"/>
    </row>
    <row r="30" spans="1:20" ht="12.75" thickTop="1" thickBot="1" x14ac:dyDescent="0.25">
      <c r="A30" s="14"/>
      <c r="B30" s="14"/>
      <c r="C30" s="14"/>
      <c r="D30" s="14"/>
      <c r="E30" s="13"/>
      <c r="F30" s="14"/>
      <c r="G30" s="14"/>
      <c r="H30" s="14"/>
      <c r="I30" s="46"/>
      <c r="J30" s="14"/>
      <c r="K30" s="14"/>
      <c r="L30" s="14"/>
      <c r="M30" s="46"/>
      <c r="N30" s="50"/>
      <c r="O30" s="50"/>
      <c r="P30" s="50"/>
      <c r="Q30" s="14"/>
      <c r="R30" s="14"/>
      <c r="S30" s="14"/>
      <c r="T30" s="46"/>
    </row>
    <row r="31" spans="1:20" ht="12" thickTop="1" x14ac:dyDescent="0.2">
      <c r="A31" s="2" t="s">
        <v>0</v>
      </c>
      <c r="B31" s="3" t="s">
        <v>2</v>
      </c>
      <c r="C31" s="3" t="s">
        <v>45</v>
      </c>
      <c r="D31" s="4" t="s">
        <v>67</v>
      </c>
      <c r="E31" s="14"/>
      <c r="F31" s="17" t="s">
        <v>46</v>
      </c>
      <c r="G31" s="18"/>
      <c r="H31" s="4" t="s">
        <v>47</v>
      </c>
      <c r="I31" s="46"/>
      <c r="J31" s="17" t="s">
        <v>46</v>
      </c>
      <c r="K31" s="18"/>
      <c r="L31" s="4" t="s">
        <v>47</v>
      </c>
      <c r="M31" s="46"/>
      <c r="N31" s="51" t="s">
        <v>48</v>
      </c>
      <c r="O31" s="28" t="s">
        <v>49</v>
      </c>
      <c r="P31" s="52" t="s">
        <v>65</v>
      </c>
      <c r="Q31" s="14"/>
      <c r="R31" s="14"/>
      <c r="S31" s="14"/>
      <c r="T31" s="46"/>
    </row>
    <row r="32" spans="1:20" x14ac:dyDescent="0.2">
      <c r="A32" s="5">
        <v>1</v>
      </c>
      <c r="B32" s="6" t="s">
        <v>50</v>
      </c>
      <c r="C32" s="7">
        <v>150</v>
      </c>
      <c r="D32" s="8">
        <v>25000</v>
      </c>
      <c r="E32" s="14"/>
      <c r="F32" s="19">
        <v>0</v>
      </c>
      <c r="G32" s="7">
        <v>1412</v>
      </c>
      <c r="H32" s="20">
        <v>7.4999999999999997E-2</v>
      </c>
      <c r="I32" s="48"/>
      <c r="J32" s="19">
        <v>130</v>
      </c>
      <c r="K32" s="7">
        <v>2112</v>
      </c>
      <c r="L32" s="21">
        <v>0</v>
      </c>
      <c r="M32" s="46"/>
      <c r="N32" s="53" t="s">
        <v>12</v>
      </c>
      <c r="O32" s="54">
        <v>0.06</v>
      </c>
      <c r="P32" s="55">
        <v>45</v>
      </c>
      <c r="Q32" s="14"/>
      <c r="R32" s="14"/>
      <c r="S32" s="14"/>
      <c r="T32" s="46"/>
    </row>
    <row r="33" spans="1:24" x14ac:dyDescent="0.2">
      <c r="A33" s="5">
        <v>2</v>
      </c>
      <c r="B33" s="6" t="s">
        <v>51</v>
      </c>
      <c r="C33" s="7">
        <v>100</v>
      </c>
      <c r="D33" s="8">
        <v>15000</v>
      </c>
      <c r="E33" s="14"/>
      <c r="F33" s="19">
        <v>1412.01</v>
      </c>
      <c r="G33" s="7">
        <v>2666.68</v>
      </c>
      <c r="H33" s="20">
        <v>0.09</v>
      </c>
      <c r="I33" s="48"/>
      <c r="J33" s="19">
        <v>2112.0100000000002</v>
      </c>
      <c r="K33" s="7">
        <v>2826.66</v>
      </c>
      <c r="L33" s="71">
        <v>7.4999999999999997E-2</v>
      </c>
      <c r="M33" s="46"/>
      <c r="N33" s="53" t="s">
        <v>13</v>
      </c>
      <c r="O33" s="54">
        <v>0.12</v>
      </c>
      <c r="P33" s="55">
        <v>100</v>
      </c>
      <c r="Q33" s="14"/>
      <c r="R33" s="14"/>
      <c r="S33" s="14"/>
      <c r="T33" s="46"/>
    </row>
    <row r="34" spans="1:24" ht="12" thickBot="1" x14ac:dyDescent="0.25">
      <c r="A34" s="5">
        <v>3</v>
      </c>
      <c r="B34" s="6" t="s">
        <v>52</v>
      </c>
      <c r="C34" s="7">
        <v>70</v>
      </c>
      <c r="D34" s="8">
        <v>10000</v>
      </c>
      <c r="E34" s="14"/>
      <c r="F34" s="19">
        <v>2666.69</v>
      </c>
      <c r="G34" s="7">
        <v>4000.03</v>
      </c>
      <c r="H34" s="22">
        <v>0.12</v>
      </c>
      <c r="I34" s="49"/>
      <c r="J34" s="19">
        <v>2826.76</v>
      </c>
      <c r="K34" s="7">
        <v>3751.06</v>
      </c>
      <c r="L34" s="22">
        <v>0.15</v>
      </c>
      <c r="M34" s="46"/>
      <c r="N34" s="56" t="s">
        <v>14</v>
      </c>
      <c r="O34" s="57">
        <v>0.4</v>
      </c>
      <c r="P34" s="58"/>
      <c r="Q34" s="14"/>
      <c r="R34" s="14"/>
      <c r="S34" s="14"/>
      <c r="T34" s="46"/>
    </row>
    <row r="35" spans="1:24" ht="12.75" thickTop="1" thickBot="1" x14ac:dyDescent="0.25">
      <c r="A35" s="5">
        <v>4</v>
      </c>
      <c r="B35" s="6" t="s">
        <v>53</v>
      </c>
      <c r="C35" s="7">
        <v>20</v>
      </c>
      <c r="D35" s="8">
        <v>3500</v>
      </c>
      <c r="E35" s="14"/>
      <c r="F35" s="23">
        <v>4004.04</v>
      </c>
      <c r="G35" s="11">
        <v>7786.02</v>
      </c>
      <c r="H35" s="24">
        <v>0.14000000000000001</v>
      </c>
      <c r="I35" s="49"/>
      <c r="J35" s="19">
        <v>3751.07</v>
      </c>
      <c r="K35" s="19">
        <v>4664.68</v>
      </c>
      <c r="L35" s="71">
        <v>0.22500000000000001</v>
      </c>
      <c r="M35" s="46"/>
      <c r="Q35" s="14"/>
      <c r="R35" s="14"/>
      <c r="S35" s="14"/>
      <c r="T35" s="46"/>
    </row>
    <row r="36" spans="1:24" ht="12.75" thickTop="1" thickBot="1" x14ac:dyDescent="0.25">
      <c r="A36" s="5">
        <v>5</v>
      </c>
      <c r="B36" s="6" t="s">
        <v>54</v>
      </c>
      <c r="C36" s="7">
        <v>25</v>
      </c>
      <c r="D36" s="8">
        <v>4000</v>
      </c>
      <c r="E36" s="14"/>
      <c r="F36" s="14"/>
      <c r="G36" s="14"/>
      <c r="H36" s="14"/>
      <c r="I36" s="46"/>
      <c r="J36" s="23">
        <v>4664.6899999999996</v>
      </c>
      <c r="K36" s="23">
        <v>15000</v>
      </c>
      <c r="L36" s="72">
        <v>0.27500000000000002</v>
      </c>
      <c r="M36" s="46"/>
      <c r="N36" s="46"/>
      <c r="O36" s="46"/>
      <c r="P36" s="46"/>
      <c r="Q36" s="14"/>
      <c r="R36" s="14"/>
      <c r="S36" s="14"/>
      <c r="T36" s="46"/>
    </row>
    <row r="37" spans="1:24" ht="12.75" thickTop="1" thickBot="1" x14ac:dyDescent="0.25">
      <c r="A37" s="5">
        <v>6</v>
      </c>
      <c r="B37" s="6" t="s">
        <v>55</v>
      </c>
      <c r="C37" s="7">
        <v>45</v>
      </c>
      <c r="D37" s="8">
        <v>7000</v>
      </c>
      <c r="E37" s="14"/>
      <c r="F37" s="63" t="s">
        <v>71</v>
      </c>
      <c r="G37" s="63"/>
      <c r="H37" s="63"/>
      <c r="I37" s="63"/>
      <c r="J37" s="63"/>
      <c r="K37" s="63"/>
      <c r="L37" s="63"/>
      <c r="M37" s="64"/>
      <c r="N37" s="64"/>
      <c r="O37" s="64"/>
      <c r="P37" s="64"/>
      <c r="Q37" s="63"/>
      <c r="R37" s="63"/>
      <c r="S37" s="33"/>
      <c r="T37" s="61"/>
      <c r="U37" s="25"/>
      <c r="V37" s="25"/>
      <c r="W37" s="25"/>
      <c r="X37" s="25"/>
    </row>
    <row r="38" spans="1:24" x14ac:dyDescent="0.2">
      <c r="A38" s="5">
        <v>7</v>
      </c>
      <c r="B38" s="6" t="s">
        <v>56</v>
      </c>
      <c r="C38" s="7">
        <v>40</v>
      </c>
      <c r="D38" s="8">
        <v>5500</v>
      </c>
      <c r="E38" s="14"/>
      <c r="F38" s="69" t="s">
        <v>82</v>
      </c>
      <c r="G38" s="65"/>
      <c r="H38" s="65"/>
      <c r="I38" s="66"/>
      <c r="J38" s="65"/>
      <c r="K38" s="65"/>
      <c r="L38" s="65"/>
      <c r="M38" s="66"/>
      <c r="N38" s="66"/>
      <c r="O38" s="66"/>
      <c r="P38" s="66"/>
      <c r="Q38" s="65"/>
      <c r="R38" s="65"/>
      <c r="S38" s="14"/>
      <c r="T38" s="46"/>
    </row>
    <row r="39" spans="1:24" x14ac:dyDescent="0.2">
      <c r="A39" s="5">
        <v>8</v>
      </c>
      <c r="B39" s="6" t="s">
        <v>57</v>
      </c>
      <c r="C39" s="7">
        <v>42</v>
      </c>
      <c r="D39" s="8">
        <v>6500</v>
      </c>
      <c r="E39" s="14"/>
      <c r="F39" s="69" t="s">
        <v>73</v>
      </c>
      <c r="G39" s="65"/>
      <c r="H39" s="65"/>
      <c r="I39" s="66"/>
      <c r="J39" s="65"/>
      <c r="K39" s="65"/>
      <c r="L39" s="65"/>
      <c r="M39" s="66"/>
      <c r="N39" s="66"/>
      <c r="O39" s="66"/>
      <c r="P39" s="66"/>
      <c r="Q39" s="65"/>
      <c r="R39" s="65"/>
      <c r="S39" s="14"/>
      <c r="T39" s="46"/>
    </row>
    <row r="40" spans="1:24" x14ac:dyDescent="0.2">
      <c r="A40" s="5">
        <v>9</v>
      </c>
      <c r="B40" s="6" t="s">
        <v>58</v>
      </c>
      <c r="C40" s="7">
        <v>25</v>
      </c>
      <c r="D40" s="8">
        <v>4000</v>
      </c>
      <c r="E40" s="14"/>
      <c r="F40" s="69" t="s">
        <v>79</v>
      </c>
      <c r="G40" s="65"/>
      <c r="H40" s="65"/>
      <c r="I40" s="66"/>
      <c r="J40" s="65"/>
      <c r="K40" s="65"/>
      <c r="L40" s="65"/>
      <c r="M40" s="66"/>
      <c r="N40" s="66"/>
      <c r="O40" s="66"/>
      <c r="P40" s="66"/>
      <c r="Q40" s="65"/>
      <c r="R40" s="65"/>
      <c r="S40" s="14"/>
      <c r="T40" s="46"/>
    </row>
    <row r="41" spans="1:24" x14ac:dyDescent="0.2">
      <c r="A41" s="5">
        <v>10</v>
      </c>
      <c r="B41" s="6" t="s">
        <v>59</v>
      </c>
      <c r="C41" s="7">
        <v>18</v>
      </c>
      <c r="D41" s="8">
        <v>2500</v>
      </c>
      <c r="E41" s="14"/>
      <c r="F41" s="69" t="s">
        <v>81</v>
      </c>
      <c r="G41" s="65"/>
      <c r="H41" s="65"/>
      <c r="I41" s="66"/>
      <c r="J41" s="65"/>
      <c r="K41" s="65"/>
      <c r="L41" s="65"/>
      <c r="M41" s="66"/>
      <c r="N41" s="66"/>
      <c r="O41" s="66"/>
      <c r="P41" s="66"/>
      <c r="Q41" s="65"/>
      <c r="R41" s="65"/>
      <c r="S41" s="14"/>
      <c r="T41" s="46"/>
    </row>
    <row r="42" spans="1:24" x14ac:dyDescent="0.2">
      <c r="A42" s="5">
        <v>11</v>
      </c>
      <c r="B42" s="6" t="s">
        <v>60</v>
      </c>
      <c r="C42" s="7">
        <v>15</v>
      </c>
      <c r="D42" s="8">
        <v>2000</v>
      </c>
      <c r="E42" s="14"/>
      <c r="F42" s="69" t="s">
        <v>74</v>
      </c>
      <c r="G42" s="65"/>
      <c r="H42" s="65"/>
      <c r="I42" s="66"/>
      <c r="J42" s="65"/>
      <c r="K42" s="65"/>
      <c r="L42" s="65"/>
      <c r="M42" s="66"/>
      <c r="N42" s="66"/>
      <c r="O42" s="66"/>
      <c r="P42" s="66"/>
      <c r="Q42" s="65"/>
      <c r="R42" s="65"/>
      <c r="S42" s="14"/>
      <c r="T42" s="46"/>
    </row>
    <row r="43" spans="1:24" x14ac:dyDescent="0.2">
      <c r="A43" s="5">
        <v>12</v>
      </c>
      <c r="B43" s="6" t="s">
        <v>61</v>
      </c>
      <c r="C43" s="7">
        <v>12</v>
      </c>
      <c r="D43" s="8">
        <v>1800</v>
      </c>
      <c r="E43" s="14"/>
      <c r="F43" s="69" t="s">
        <v>75</v>
      </c>
      <c r="G43" s="65"/>
      <c r="H43" s="65"/>
      <c r="I43" s="66"/>
      <c r="J43" s="65"/>
      <c r="K43" s="65"/>
      <c r="L43" s="65"/>
      <c r="M43" s="66"/>
      <c r="N43" s="66"/>
      <c r="O43" s="66"/>
      <c r="P43" s="66"/>
      <c r="Q43" s="65"/>
      <c r="R43" s="65"/>
      <c r="S43" s="14"/>
      <c r="T43" s="46"/>
    </row>
    <row r="44" spans="1:24" x14ac:dyDescent="0.2">
      <c r="A44" s="5">
        <v>13</v>
      </c>
      <c r="B44" s="6" t="s">
        <v>62</v>
      </c>
      <c r="C44" s="7">
        <v>10</v>
      </c>
      <c r="D44" s="8">
        <v>1412</v>
      </c>
      <c r="E44" s="14"/>
      <c r="F44" s="69" t="s">
        <v>76</v>
      </c>
      <c r="G44" s="65"/>
      <c r="H44" s="65"/>
      <c r="I44" s="66"/>
      <c r="J44" s="65"/>
      <c r="K44" s="65"/>
      <c r="L44" s="65"/>
      <c r="M44" s="66"/>
      <c r="N44" s="66"/>
      <c r="O44" s="66"/>
      <c r="P44" s="66"/>
      <c r="Q44" s="65"/>
      <c r="R44" s="65"/>
      <c r="S44" s="14"/>
      <c r="T44" s="46"/>
    </row>
    <row r="45" spans="1:24" ht="12.75" customHeight="1" x14ac:dyDescent="0.2">
      <c r="A45" s="5">
        <v>14</v>
      </c>
      <c r="B45" s="6" t="s">
        <v>63</v>
      </c>
      <c r="C45" s="7">
        <v>10</v>
      </c>
      <c r="D45" s="8">
        <v>1412</v>
      </c>
      <c r="E45" s="14"/>
      <c r="F45" s="79" t="s">
        <v>83</v>
      </c>
      <c r="G45" s="67"/>
      <c r="H45" s="67"/>
      <c r="I45" s="68"/>
      <c r="J45" s="67"/>
      <c r="K45" s="67"/>
      <c r="L45" s="67"/>
      <c r="M45" s="68"/>
      <c r="N45" s="68"/>
      <c r="O45" s="68"/>
      <c r="P45" s="68"/>
      <c r="Q45" s="67"/>
      <c r="R45" s="67"/>
      <c r="S45" s="26"/>
      <c r="T45" s="46"/>
    </row>
    <row r="46" spans="1:24" ht="12" thickBot="1" x14ac:dyDescent="0.25">
      <c r="A46" s="9">
        <v>15</v>
      </c>
      <c r="B46" s="10" t="s">
        <v>64</v>
      </c>
      <c r="C46" s="11">
        <v>8</v>
      </c>
      <c r="D46" s="12">
        <v>1000</v>
      </c>
      <c r="F46" s="79" t="s">
        <v>84</v>
      </c>
      <c r="G46" s="65"/>
      <c r="H46" s="65"/>
      <c r="I46" s="66"/>
      <c r="J46" s="65"/>
      <c r="K46" s="65"/>
      <c r="L46" s="65"/>
      <c r="M46" s="66"/>
      <c r="N46" s="66"/>
      <c r="O46" s="66"/>
      <c r="P46" s="66"/>
      <c r="Q46" s="65"/>
      <c r="R46" s="65"/>
      <c r="S46" s="14"/>
      <c r="T46" s="46"/>
    </row>
    <row r="47" spans="1:24" ht="17.25" customHeight="1" thickTop="1" x14ac:dyDescent="0.2">
      <c r="F47" s="69" t="s">
        <v>77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14"/>
      <c r="T47" s="46"/>
    </row>
    <row r="48" spans="1:24" ht="12.75" customHeight="1" x14ac:dyDescent="0.2">
      <c r="F48" s="69" t="s">
        <v>78</v>
      </c>
      <c r="G48" s="65"/>
      <c r="H48" s="65"/>
      <c r="I48" s="66"/>
      <c r="J48" s="65"/>
      <c r="K48" s="65"/>
      <c r="L48" s="65"/>
      <c r="M48" s="66"/>
      <c r="N48" s="66"/>
      <c r="O48" s="66"/>
      <c r="P48" s="66"/>
      <c r="Q48" s="65"/>
      <c r="R48" s="65"/>
      <c r="T48" s="62"/>
      <c r="U48" s="26"/>
      <c r="V48" s="26"/>
    </row>
    <row r="49" spans="6:20" x14ac:dyDescent="0.2">
      <c r="G49" s="65"/>
      <c r="H49" s="65"/>
      <c r="I49" s="66"/>
      <c r="J49" s="65"/>
      <c r="K49" s="65"/>
      <c r="L49" s="65"/>
      <c r="M49" s="66"/>
      <c r="N49" s="66"/>
      <c r="O49" s="66"/>
      <c r="P49" s="66"/>
      <c r="Q49" s="65"/>
      <c r="R49" s="65"/>
      <c r="S49" s="14"/>
      <c r="T49" s="46"/>
    </row>
    <row r="50" spans="6:20" ht="12" thickBot="1" x14ac:dyDescent="0.25">
      <c r="F50" s="65"/>
      <c r="G50" s="65"/>
      <c r="H50" s="65"/>
      <c r="I50" s="66"/>
      <c r="J50" s="65"/>
      <c r="K50" s="65"/>
      <c r="L50" s="65"/>
      <c r="M50" s="66"/>
      <c r="N50" s="66"/>
      <c r="O50" s="66"/>
      <c r="P50" s="66"/>
      <c r="Q50" s="65"/>
      <c r="R50" s="65"/>
      <c r="S50" s="27"/>
      <c r="T50" s="46"/>
    </row>
    <row r="51" spans="6:20" x14ac:dyDescent="0.2">
      <c r="F51" s="65"/>
      <c r="G51" s="65"/>
      <c r="H51" s="65"/>
      <c r="I51" s="66"/>
      <c r="J51" s="65"/>
      <c r="K51" s="65"/>
      <c r="L51" s="65"/>
      <c r="M51" s="66"/>
      <c r="N51" s="66"/>
      <c r="O51" s="66"/>
      <c r="P51" s="66"/>
      <c r="Q51" s="65"/>
      <c r="R51" s="65"/>
      <c r="S51" s="14"/>
      <c r="T51" s="46"/>
    </row>
    <row r="52" spans="6:20" x14ac:dyDescent="0.2">
      <c r="F52" s="65"/>
      <c r="G52" s="65"/>
      <c r="H52" s="65"/>
      <c r="I52" s="66"/>
      <c r="J52" s="65"/>
      <c r="K52" s="65"/>
      <c r="L52" s="65"/>
      <c r="M52" s="66"/>
      <c r="N52" s="66"/>
      <c r="O52" s="66"/>
      <c r="P52" s="66"/>
      <c r="Q52" s="65"/>
      <c r="R52" s="65"/>
    </row>
    <row r="53" spans="6:20" x14ac:dyDescent="0.2">
      <c r="F53" s="65"/>
      <c r="G53" s="65"/>
      <c r="H53" s="65"/>
      <c r="I53" s="66"/>
      <c r="J53" s="65"/>
      <c r="K53" s="65"/>
      <c r="L53" s="65"/>
      <c r="M53" s="66"/>
      <c r="N53" s="66"/>
      <c r="O53" s="66"/>
      <c r="P53" s="66"/>
      <c r="Q53" s="65"/>
      <c r="R53" s="65"/>
    </row>
    <row r="54" spans="6:20" x14ac:dyDescent="0.2">
      <c r="F54" s="65"/>
      <c r="G54" s="65"/>
      <c r="H54" s="65"/>
      <c r="I54" s="66"/>
      <c r="J54" s="65"/>
      <c r="K54" s="65"/>
      <c r="L54" s="65"/>
      <c r="M54" s="66"/>
      <c r="N54" s="66"/>
      <c r="O54" s="66"/>
      <c r="P54" s="66"/>
      <c r="Q54" s="65"/>
      <c r="R54" s="65"/>
    </row>
    <row r="55" spans="6:20" x14ac:dyDescent="0.2">
      <c r="F55" s="65"/>
      <c r="G55" s="65"/>
      <c r="H55" s="65"/>
      <c r="I55" s="66"/>
      <c r="J55" s="65"/>
      <c r="K55" s="65"/>
      <c r="L55" s="65"/>
      <c r="M55" s="66"/>
      <c r="N55" s="66"/>
      <c r="O55" s="66"/>
      <c r="P55" s="66"/>
      <c r="Q55" s="65"/>
      <c r="R55" s="65"/>
    </row>
    <row r="56" spans="6:20" x14ac:dyDescent="0.2">
      <c r="F56" s="65"/>
      <c r="G56" s="65"/>
      <c r="H56" s="65"/>
      <c r="I56" s="66"/>
      <c r="J56" s="65"/>
      <c r="K56" s="65"/>
      <c r="L56" s="65"/>
      <c r="M56" s="66"/>
      <c r="N56" s="66"/>
      <c r="O56" s="66"/>
      <c r="P56" s="66"/>
      <c r="Q56" s="65"/>
      <c r="R56" s="65"/>
    </row>
    <row r="57" spans="6:20" x14ac:dyDescent="0.2">
      <c r="F57" s="65"/>
      <c r="G57" s="65"/>
      <c r="H57" s="65"/>
      <c r="I57" s="66"/>
      <c r="J57" s="65"/>
      <c r="K57" s="65"/>
      <c r="L57" s="65"/>
      <c r="M57" s="66"/>
      <c r="N57" s="66"/>
      <c r="O57" s="66"/>
      <c r="P57" s="66"/>
      <c r="Q57" s="65"/>
      <c r="R57" s="65"/>
    </row>
    <row r="58" spans="6:20" x14ac:dyDescent="0.2">
      <c r="F58" s="65"/>
      <c r="G58" s="65"/>
      <c r="H58" s="65"/>
      <c r="I58" s="66">
        <v>1</v>
      </c>
      <c r="J58" s="65"/>
      <c r="K58" s="65"/>
      <c r="L58" s="65"/>
      <c r="M58" s="66"/>
      <c r="N58" s="66"/>
      <c r="O58" s="66"/>
      <c r="P58" s="66"/>
      <c r="Q58" s="65"/>
      <c r="R58" s="65"/>
    </row>
    <row r="59" spans="6:20" x14ac:dyDescent="0.2">
      <c r="F59" s="65"/>
      <c r="G59" s="65"/>
      <c r="H59" s="65"/>
      <c r="I59" s="66"/>
      <c r="J59" s="65"/>
      <c r="K59" s="65"/>
      <c r="L59" s="65"/>
      <c r="M59" s="66"/>
      <c r="N59" s="66"/>
      <c r="O59" s="66"/>
      <c r="P59" s="66"/>
      <c r="Q59" s="65"/>
      <c r="R59" s="65"/>
    </row>
    <row r="60" spans="6:20" x14ac:dyDescent="0.2">
      <c r="F60" s="65"/>
      <c r="G60" s="65"/>
      <c r="H60" s="65"/>
      <c r="I60" s="66"/>
      <c r="J60" s="65"/>
      <c r="K60" s="65"/>
      <c r="L60" s="65"/>
      <c r="M60" s="66"/>
      <c r="N60" s="66"/>
      <c r="O60" s="66"/>
      <c r="P60" s="66"/>
      <c r="Q60" s="65"/>
      <c r="R60" s="65"/>
    </row>
  </sheetData>
  <mergeCells count="3">
    <mergeCell ref="A1:T1"/>
    <mergeCell ref="F29:H29"/>
    <mergeCell ref="N29:P2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Folha Novembro</vt:lpstr>
      <vt:lpstr>'Folha Novembro'!Area_de_impressao</vt:lpstr>
    </vt:vector>
  </TitlesOfParts>
  <Company>PCS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 Computacao Sorocaba</dc:creator>
  <cp:lastModifiedBy>Eric Rodrigues Gomes</cp:lastModifiedBy>
  <cp:lastPrinted>2018-06-24T20:31:20Z</cp:lastPrinted>
  <dcterms:created xsi:type="dcterms:W3CDTF">1998-09-17T17:40:14Z</dcterms:created>
  <dcterms:modified xsi:type="dcterms:W3CDTF">2025-09-18T22:19:15Z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d4df833b-9468-416f-afae-9c0023f3b056</vt:lpwstr>
  </property>
</Properties>
</file>